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16" i="1"/>
  <c r="R16"/>
  <c r="Q16"/>
  <c r="P16"/>
  <c r="K16"/>
  <c r="J16"/>
  <c r="Q17"/>
  <c r="P17"/>
  <c r="O17"/>
  <c r="N17"/>
  <c r="O16"/>
  <c r="N16"/>
  <c r="M16"/>
  <c r="M17"/>
  <c r="L16"/>
  <c r="L17"/>
  <c r="K6"/>
  <c r="L6"/>
  <c r="M6"/>
  <c r="N6"/>
  <c r="O6"/>
  <c r="P6"/>
  <c r="Q6"/>
  <c r="R6"/>
  <c r="S6"/>
  <c r="J6"/>
  <c r="R17"/>
  <c r="S17"/>
  <c r="K17"/>
  <c r="J17"/>
  <c r="K7"/>
  <c r="L7"/>
  <c r="M7"/>
  <c r="M5" s="1"/>
  <c r="N7"/>
  <c r="N5" s="1"/>
  <c r="O7"/>
  <c r="P7"/>
  <c r="Q7"/>
  <c r="R7"/>
  <c r="S7"/>
  <c r="J7"/>
  <c r="R5" l="1"/>
  <c r="L15"/>
  <c r="M15"/>
  <c r="S5"/>
  <c r="K5"/>
  <c r="J5"/>
  <c r="P5"/>
  <c r="S15"/>
  <c r="K15"/>
  <c r="J15"/>
  <c r="R15"/>
  <c r="Q5"/>
  <c r="P15"/>
  <c r="Q15"/>
  <c r="O15"/>
  <c r="N15"/>
  <c r="O5"/>
  <c r="L5"/>
</calcChain>
</file>

<file path=xl/sharedStrings.xml><?xml version="1.0" encoding="utf-8"?>
<sst xmlns="http://schemas.openxmlformats.org/spreadsheetml/2006/main" count="234" uniqueCount="149">
  <si>
    <t>факт</t>
  </si>
  <si>
    <t>план</t>
  </si>
  <si>
    <t>январь-март</t>
  </si>
  <si>
    <t>значение на конец года</t>
  </si>
  <si>
    <t>Плановый период</t>
  </si>
  <si>
    <t>2020 год</t>
  </si>
  <si>
    <t>"Организация мероприятий по благоустройству и обеспечению жизнедеятельности населения"</t>
  </si>
  <si>
    <t>"Содержание автомобильных дорог в границах поселения"</t>
  </si>
  <si>
    <t>Статус (муниципальная программа, подпрограмма)</t>
  </si>
  <si>
    <t>Наименование программы, подпрограммы</t>
  </si>
  <si>
    <t>Наименование ГРБС</t>
  </si>
  <si>
    <t>Код бюджетной классификации</t>
  </si>
  <si>
    <t>ГРБС</t>
  </si>
  <si>
    <t>Рз Пз</t>
  </si>
  <si>
    <t>ЦСР</t>
  </si>
  <si>
    <t>ВР</t>
  </si>
  <si>
    <t>"Защита населения и территории Черемушинского сельсовета от терроризма и экстремизма, обеспечение пожарной безопасности"</t>
  </si>
  <si>
    <t>0310   0314</t>
  </si>
  <si>
    <t>0300000000</t>
  </si>
  <si>
    <t>123    244</t>
  </si>
  <si>
    <t>Примечание</t>
  </si>
  <si>
    <t>Подпрограмма 1</t>
  </si>
  <si>
    <t>Подпрограмма 2</t>
  </si>
  <si>
    <t>"Обеспечение пожарной безопасности территории Черемушинского сельсовета</t>
  </si>
  <si>
    <t>0310</t>
  </si>
  <si>
    <t>"Профилактика терроризма экстремизма, минимизация и (или) ликвидация последствий проявления терроризма и экстремизма в границах Черемушинского сельсовета"</t>
  </si>
  <si>
    <t>0314</t>
  </si>
  <si>
    <t>0310000000</t>
  </si>
  <si>
    <t>0320000000</t>
  </si>
  <si>
    <t>123  244</t>
  </si>
  <si>
    <t>администрация Черемушинского сельсовета</t>
  </si>
  <si>
    <t>Ремонт и обслуживание пожарной сигнализации</t>
  </si>
  <si>
    <t>0310000010</t>
  </si>
  <si>
    <t>Основное мероприятие 1</t>
  </si>
  <si>
    <t>Основное мероприятие 2</t>
  </si>
  <si>
    <t>Материальное стимулирование работы добровольных пожарных за участие в профилактике и тушении пожаров</t>
  </si>
  <si>
    <t>0310000030</t>
  </si>
  <si>
    <t>Основное мероприятие 3</t>
  </si>
  <si>
    <t>Основное мероприятие 4</t>
  </si>
  <si>
    <t>Софинансирование расходов за счет субсидии на обеспечение первичных мер пожарной безопасности</t>
  </si>
  <si>
    <t>03100S4120</t>
  </si>
  <si>
    <t>Основное мероприятие 5</t>
  </si>
  <si>
    <t>Расходы за счет субсидии на обеспечение первичных мер пожарной безопасности</t>
  </si>
  <si>
    <t>0310074120</t>
  </si>
  <si>
    <t>Основное мероприятие 6</t>
  </si>
  <si>
    <t>Приобретение антитеррористических памяток и плакатов</t>
  </si>
  <si>
    <t>0320000020</t>
  </si>
  <si>
    <t>"Создание условий для обеспечения и повышения комфортности проживания граждан на территории Черемушинского сельсовета"</t>
  </si>
  <si>
    <t>Подпрограмма 3</t>
  </si>
  <si>
    <t>"Энергосбережение и повышение энергетической эффективности в МО  "Черемушинский сельсовет"</t>
  </si>
  <si>
    <t>Проведение мероприятий по устранению, выявленных при проверке ГТС, согласно предписаниям контролирующих органов</t>
  </si>
  <si>
    <t>0406</t>
  </si>
  <si>
    <t>0510000110</t>
  </si>
  <si>
    <t>244  853</t>
  </si>
  <si>
    <t>Расходы на содержание улично-дорожной сети</t>
  </si>
  <si>
    <t>0409</t>
  </si>
  <si>
    <t>0520000010</t>
  </si>
  <si>
    <t>Расходы за счет субсидии на содержание автомобильных дорог общего пользования местного значения за счет средств дорожного фонда Красноярского края</t>
  </si>
  <si>
    <t>0520075080</t>
  </si>
  <si>
    <t>Основное мероприятие 7</t>
  </si>
  <si>
    <t>Софинансированиерасходов за счет субсидии на содержание автомобильных дорог общего пользования местного значения за счет средств дорожного фонда Красноярского края</t>
  </si>
  <si>
    <t>05200S5080</t>
  </si>
  <si>
    <t>Основное мероприятие 8</t>
  </si>
  <si>
    <t>Основное мероприятие 9</t>
  </si>
  <si>
    <t>0520000000</t>
  </si>
  <si>
    <t>Основное мероприятие 10</t>
  </si>
  <si>
    <t>Основное мероприятие 11</t>
  </si>
  <si>
    <t>Ремонт водопроводной сети</t>
  </si>
  <si>
    <t xml:space="preserve">0502  0503 </t>
  </si>
  <si>
    <t>0510000060</t>
  </si>
  <si>
    <t>Основное мероприятие 12</t>
  </si>
  <si>
    <t xml:space="preserve">0502  </t>
  </si>
  <si>
    <t>Основное мероприятие 13</t>
  </si>
  <si>
    <t>0510077490</t>
  </si>
  <si>
    <t>Основное мероприятие 14</t>
  </si>
  <si>
    <t>05100S7490</t>
  </si>
  <si>
    <t>Основное мероприятие 15</t>
  </si>
  <si>
    <t>Содержание уличного освещения</t>
  </si>
  <si>
    <t>0503</t>
  </si>
  <si>
    <t>0510000010</t>
  </si>
  <si>
    <t>Основное мероприятие 16</t>
  </si>
  <si>
    <t>Благоустройство территории и очистка территории от мусора</t>
  </si>
  <si>
    <t>Основное мероприятие 17</t>
  </si>
  <si>
    <t>Организация и содержание мест захоронения</t>
  </si>
  <si>
    <t>Основное мероприятие 18</t>
  </si>
  <si>
    <t>Прочие мероприятия по благоустройству</t>
  </si>
  <si>
    <t>Основное мероприятие 19</t>
  </si>
  <si>
    <t>Расходы за счет субсидии бюджетам сельских поселений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</si>
  <si>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0510000020</t>
  </si>
  <si>
    <t>0510000030</t>
  </si>
  <si>
    <t>0510000040</t>
  </si>
  <si>
    <t>0510010210</t>
  </si>
  <si>
    <t>121  129</t>
  </si>
  <si>
    <t>Основное мероприятие 20</t>
  </si>
  <si>
    <t>Расходы за счет субсидии бюджетам муниципальных образований для реализации проектов по благоустройству территорий поселений, городских округов</t>
  </si>
  <si>
    <t>0510077410</t>
  </si>
  <si>
    <t>Основное мероприятие 21</t>
  </si>
  <si>
    <t>Расходы за счет субсидии бюджетам муниципальных образований для реализации проектов по решению вопросов местного значения сельских поселений</t>
  </si>
  <si>
    <t>Основное мероприятие 22</t>
  </si>
  <si>
    <t>05100S7410</t>
  </si>
  <si>
    <t>Основное мероприятие 23</t>
  </si>
  <si>
    <t>Софинансированиерасходов за счет субсидии бюджетам муниципальных образований для реализации проектов по решению вопросов местного значения сельских поселений</t>
  </si>
  <si>
    <t>0510010470</t>
  </si>
  <si>
    <t>0505</t>
  </si>
  <si>
    <t>Расходы за счет субсидии бюдже-там сельских посе-лений на частичное финансирование (возмещение) расходов на повы-шение размеров оплаты труда работников бюджетной сферы Красноярского края с 1 января 2018 года на 4 процента</t>
  </si>
  <si>
    <t>0540075710</t>
  </si>
  <si>
    <t>Расходы за счет средств субсидии из краевого бюджета  на финансирование (возмещение) расходов по капитальному ремонту, реконструк-ции находящихся в муниципальной собственности объектов коммуналь-ной инфраструктуры,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оборудования, спецтехники для обеспечения функционирования системм теплоснаб-жения, электроснаб-жения, водоснаб-жения, водоотведения и очистка сточных вод</t>
  </si>
  <si>
    <t>Софинансирование расходов за счет средств субсидии из краевого бюджета  на финансирование (возмещение) расходов по капитальному ремонту, реконструкции находящихся в муниципальной собственности объектов коммунальной инфра-структуры, источников тепловой энергии и тепловых сетей, объектов электросетевого хозяйства и источников электрической энергии, а также приобретение технологического оборудования, спецтехники для обеспечения функционирования системм теплоснаб-жения, электроснаб-жения, водоснаб-жения, водоотведения и очистка сточных вод</t>
  </si>
  <si>
    <t>05400S5710</t>
  </si>
  <si>
    <t>0406 0409 0412 0502 0503 0505</t>
  </si>
  <si>
    <t>0500000000</t>
  </si>
  <si>
    <t>121 123 129 244  853</t>
  </si>
  <si>
    <t>0406 0412 0502 0503 0505</t>
  </si>
  <si>
    <t>0510000000 0540000000</t>
  </si>
  <si>
    <t>121 129 244  853</t>
  </si>
  <si>
    <t>0104 0801</t>
  </si>
  <si>
    <t>0530000000</t>
  </si>
  <si>
    <t>244  612</t>
  </si>
  <si>
    <t>Глава Черемушинского сельсовета</t>
  </si>
  <si>
    <t>Е.Н. Алаева</t>
  </si>
  <si>
    <t>Муниципальная программа</t>
  </si>
  <si>
    <t>Софинансировани расходов за счет субсидии бюджетам муниципальных образований для реализации проектов по благоустройству территорий поселений, городских округов</t>
  </si>
  <si>
    <t>Расходы за счет субсидии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</si>
  <si>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0520075090</t>
  </si>
  <si>
    <t>Софинансирование расходов за счет субсидии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</si>
  <si>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05200S5090</t>
  </si>
  <si>
    <t>январь-июнь</t>
  </si>
  <si>
    <t>Расходы за счет субсидии на реализа-цию проектов по решению вопросов местного значения сельских поселений</t>
  </si>
  <si>
    <t>Софинансирование расходов за счет субсидии на реализацию проектов по решению вопросов местного значения сельских поселений</t>
  </si>
  <si>
    <t>Основное мероприятие 24</t>
  </si>
  <si>
    <t>Основное мероприятие 25</t>
  </si>
  <si>
    <t>январь-сентябрь</t>
  </si>
  <si>
    <t>Оформление земель в собственность (общественные кладбища)</t>
  </si>
  <si>
    <t>0510000120</t>
  </si>
  <si>
    <t>2018 (отчетный год)</t>
  </si>
  <si>
    <t>2019 (текущий год)</t>
  </si>
  <si>
    <t>2021 год</t>
  </si>
  <si>
    <t>Расходы за счет субвенции на создание условий для развития услуг связи в малачисленных и труднодоступных населенных пунктах Красноярского края</t>
  </si>
  <si>
    <t>0410</t>
  </si>
  <si>
    <t>051D276450</t>
  </si>
  <si>
    <t>Расходы за счет субсидии бюджетам поселений на мероприятия по развитию добровольной пожарной охраны</t>
  </si>
  <si>
    <t>Софинансирование расходов за счет субсидии бюджетам поселений на мероприятия по развитию добровольной пожарной охраны</t>
  </si>
  <si>
    <t>0310075100</t>
  </si>
  <si>
    <t>03100S5100</t>
  </si>
  <si>
    <t>Расходы на осуществление дорожной деятельности с привлечением внебюджетных источников за счет средств дорожного фонда Красноярского края</t>
  </si>
  <si>
    <t>0520076430</t>
  </si>
  <si>
    <t>Софинансирование расходов на осуществление дорожной деятельности с привлечением внебюджетных источников за счет средств дорожного фонда Красноярского края</t>
  </si>
  <si>
    <t>05200S6430</t>
  </si>
  <si>
    <t>Использование бюджетных ассигнований бюджета сельсовета и иных средств на реализацию мероприятий муниципальной программы (с расшифровкой по главным распорядителям средств бюджета сельсовета, ведомственным целевым программам, основным мероприятиям, а также по годам реализации муниципальной программы) за 9 месяцев 2019 года по администрации Черемушинского сельсовета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</si>
</sst>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1" fillId="0" borderId="1" xfId="0" applyFont="1" applyBorder="1" applyAlignment="1"/>
    <xf numFmtId="49" fontId="1" fillId="0" borderId="1" xfId="0" applyNumberFormat="1" applyFont="1" applyBorder="1" applyAlignment="1"/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/>
    <xf numFmtId="0" fontId="1" fillId="0" borderId="1" xfId="0" applyNumberFormat="1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"/>
  <sheetViews>
    <sheetView tabSelected="1" topLeftCell="A43" workbookViewId="0">
      <selection sqref="A1:U46"/>
    </sheetView>
  </sheetViews>
  <sheetFormatPr defaultRowHeight="15"/>
  <cols>
    <col min="1" max="1" width="11" customWidth="1"/>
    <col min="2" max="2" width="14.7109375" customWidth="1"/>
    <col min="3" max="3" width="10.28515625" customWidth="1"/>
    <col min="4" max="4" width="5.140625" customWidth="1"/>
    <col min="5" max="5" width="4.7109375" customWidth="1"/>
    <col min="6" max="6" width="9.85546875" customWidth="1"/>
    <col min="7" max="7" width="4.7109375" customWidth="1"/>
    <col min="8" max="8" width="7" customWidth="1"/>
    <col min="9" max="9" width="6" customWidth="1"/>
    <col min="10" max="10" width="6.140625" customWidth="1"/>
    <col min="11" max="11" width="6.5703125" customWidth="1"/>
    <col min="12" max="12" width="6.85546875" customWidth="1"/>
    <col min="13" max="15" width="7.140625" customWidth="1"/>
    <col min="16" max="16" width="7.42578125" customWidth="1"/>
    <col min="17" max="17" width="6.85546875" customWidth="1"/>
    <col min="18" max="18" width="7" customWidth="1"/>
    <col min="19" max="19" width="6.7109375" customWidth="1"/>
    <col min="20" max="20" width="10.85546875" customWidth="1"/>
    <col min="21" max="21" width="0.140625" customWidth="1"/>
  </cols>
  <sheetData>
    <row r="1" spans="1:21" ht="45" customHeight="1">
      <c r="A1" s="34" t="s">
        <v>148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ht="39" customHeight="1">
      <c r="A2" s="36" t="s">
        <v>8</v>
      </c>
      <c r="B2" s="36" t="s">
        <v>9</v>
      </c>
      <c r="C2" s="37" t="s">
        <v>10</v>
      </c>
      <c r="D2" s="35" t="s">
        <v>11</v>
      </c>
      <c r="E2" s="35"/>
      <c r="F2" s="35"/>
      <c r="G2" s="35"/>
      <c r="H2" s="35" t="s">
        <v>134</v>
      </c>
      <c r="I2" s="35"/>
      <c r="J2" s="42" t="s">
        <v>135</v>
      </c>
      <c r="K2" s="42"/>
      <c r="L2" s="42"/>
      <c r="M2" s="42"/>
      <c r="N2" s="42"/>
      <c r="O2" s="42"/>
      <c r="P2" s="42"/>
      <c r="Q2" s="41"/>
      <c r="R2" s="40" t="s">
        <v>4</v>
      </c>
      <c r="S2" s="41"/>
      <c r="T2" s="26" t="s">
        <v>20</v>
      </c>
      <c r="U2" s="27"/>
    </row>
    <row r="3" spans="1:21" ht="27" customHeight="1">
      <c r="A3" s="22"/>
      <c r="B3" s="22"/>
      <c r="C3" s="38"/>
      <c r="D3" s="22" t="s">
        <v>12</v>
      </c>
      <c r="E3" s="22" t="s">
        <v>13</v>
      </c>
      <c r="F3" s="22" t="s">
        <v>14</v>
      </c>
      <c r="G3" s="22" t="s">
        <v>15</v>
      </c>
      <c r="H3" s="35"/>
      <c r="I3" s="35"/>
      <c r="J3" s="43" t="s">
        <v>2</v>
      </c>
      <c r="K3" s="33"/>
      <c r="L3" s="32" t="s">
        <v>126</v>
      </c>
      <c r="M3" s="33"/>
      <c r="N3" s="32" t="s">
        <v>131</v>
      </c>
      <c r="O3" s="33"/>
      <c r="P3" s="40" t="s">
        <v>3</v>
      </c>
      <c r="Q3" s="41"/>
      <c r="R3" s="37" t="s">
        <v>5</v>
      </c>
      <c r="S3" s="37" t="s">
        <v>136</v>
      </c>
      <c r="T3" s="28"/>
      <c r="U3" s="29"/>
    </row>
    <row r="4" spans="1:21" ht="45.75" customHeight="1">
      <c r="A4" s="23"/>
      <c r="B4" s="23"/>
      <c r="C4" s="39"/>
      <c r="D4" s="23"/>
      <c r="E4" s="23"/>
      <c r="F4" s="23"/>
      <c r="G4" s="23"/>
      <c r="H4" s="1" t="s">
        <v>1</v>
      </c>
      <c r="I4" s="1" t="s">
        <v>0</v>
      </c>
      <c r="J4" s="1" t="s">
        <v>1</v>
      </c>
      <c r="K4" s="1" t="s">
        <v>0</v>
      </c>
      <c r="L4" s="1" t="s">
        <v>1</v>
      </c>
      <c r="M4" s="1" t="s">
        <v>0</v>
      </c>
      <c r="N4" s="1" t="s">
        <v>1</v>
      </c>
      <c r="O4" s="1" t="s">
        <v>0</v>
      </c>
      <c r="P4" s="1" t="s">
        <v>1</v>
      </c>
      <c r="Q4" s="1" t="s">
        <v>0</v>
      </c>
      <c r="R4" s="39"/>
      <c r="S4" s="39"/>
      <c r="T4" s="30"/>
      <c r="U4" s="31"/>
    </row>
    <row r="5" spans="1:21" ht="126" customHeight="1">
      <c r="A5" s="2" t="s">
        <v>120</v>
      </c>
      <c r="B5" s="2" t="s">
        <v>16</v>
      </c>
      <c r="C5" s="3" t="s">
        <v>30</v>
      </c>
      <c r="D5" s="3">
        <v>613</v>
      </c>
      <c r="E5" s="4" t="s">
        <v>17</v>
      </c>
      <c r="F5" s="4" t="s">
        <v>18</v>
      </c>
      <c r="G5" s="5" t="s">
        <v>19</v>
      </c>
      <c r="H5" s="3">
        <v>47.6</v>
      </c>
      <c r="I5" s="3">
        <v>47.6</v>
      </c>
      <c r="J5" s="3">
        <f>J6+J7</f>
        <v>60.4</v>
      </c>
      <c r="K5" s="3">
        <f t="shared" ref="K5:S5" si="0">K6+K7</f>
        <v>0.8</v>
      </c>
      <c r="L5" s="3">
        <f t="shared" si="0"/>
        <v>963.4</v>
      </c>
      <c r="M5" s="3">
        <f t="shared" si="0"/>
        <v>2.1</v>
      </c>
      <c r="N5" s="3">
        <f t="shared" si="0"/>
        <v>963.4</v>
      </c>
      <c r="O5" s="3">
        <f t="shared" si="0"/>
        <v>41.9</v>
      </c>
      <c r="P5" s="3">
        <f t="shared" si="0"/>
        <v>963.4</v>
      </c>
      <c r="Q5" s="3">
        <f t="shared" si="0"/>
        <v>963.4</v>
      </c>
      <c r="R5" s="3">
        <f t="shared" si="0"/>
        <v>83.100000000000009</v>
      </c>
      <c r="S5" s="3">
        <f t="shared" si="0"/>
        <v>107.60000000000001</v>
      </c>
      <c r="T5" s="24"/>
      <c r="U5" s="25"/>
    </row>
    <row r="6" spans="1:21" ht="81.75" customHeight="1">
      <c r="A6" s="2" t="s">
        <v>21</v>
      </c>
      <c r="B6" s="2" t="s">
        <v>23</v>
      </c>
      <c r="C6" s="3" t="s">
        <v>30</v>
      </c>
      <c r="D6" s="6">
        <v>613</v>
      </c>
      <c r="E6" s="7" t="s">
        <v>24</v>
      </c>
      <c r="F6" s="4" t="s">
        <v>27</v>
      </c>
      <c r="G6" s="5" t="s">
        <v>29</v>
      </c>
      <c r="H6" s="6">
        <v>45.7</v>
      </c>
      <c r="I6" s="6">
        <v>45.7</v>
      </c>
      <c r="J6" s="6">
        <f>J8+J9+J10+J11+J12+J13</f>
        <v>58.5</v>
      </c>
      <c r="K6" s="6">
        <f t="shared" ref="K6:S6" si="1">K8+K9+K10+K11+K12+K13</f>
        <v>0.8</v>
      </c>
      <c r="L6" s="6">
        <f t="shared" si="1"/>
        <v>961.5</v>
      </c>
      <c r="M6" s="6">
        <f t="shared" si="1"/>
        <v>2.1</v>
      </c>
      <c r="N6" s="6">
        <f t="shared" si="1"/>
        <v>961.5</v>
      </c>
      <c r="O6" s="6">
        <f t="shared" si="1"/>
        <v>41.9</v>
      </c>
      <c r="P6" s="6">
        <f t="shared" si="1"/>
        <v>961.5</v>
      </c>
      <c r="Q6" s="6">
        <f t="shared" si="1"/>
        <v>961.5</v>
      </c>
      <c r="R6" s="6">
        <f t="shared" si="1"/>
        <v>81.2</v>
      </c>
      <c r="S6" s="6">
        <f t="shared" si="1"/>
        <v>105.7</v>
      </c>
      <c r="T6" s="24"/>
      <c r="U6" s="25"/>
    </row>
    <row r="7" spans="1:21" ht="149.25" customHeight="1">
      <c r="A7" s="8" t="s">
        <v>22</v>
      </c>
      <c r="B7" s="8" t="s">
        <v>25</v>
      </c>
      <c r="C7" s="3" t="s">
        <v>30</v>
      </c>
      <c r="D7" s="6">
        <v>613</v>
      </c>
      <c r="E7" s="7" t="s">
        <v>26</v>
      </c>
      <c r="F7" s="4" t="s">
        <v>28</v>
      </c>
      <c r="G7" s="5">
        <v>244</v>
      </c>
      <c r="H7" s="9">
        <v>1.9</v>
      </c>
      <c r="I7" s="9">
        <v>1.9</v>
      </c>
      <c r="J7" s="9">
        <f>J14</f>
        <v>1.9</v>
      </c>
      <c r="K7" s="9">
        <f t="shared" ref="K7:S7" si="2">K14</f>
        <v>0</v>
      </c>
      <c r="L7" s="9">
        <f t="shared" si="2"/>
        <v>1.9</v>
      </c>
      <c r="M7" s="9">
        <f t="shared" si="2"/>
        <v>0</v>
      </c>
      <c r="N7" s="9">
        <f t="shared" si="2"/>
        <v>1.9</v>
      </c>
      <c r="O7" s="9">
        <f t="shared" si="2"/>
        <v>0</v>
      </c>
      <c r="P7" s="9">
        <f t="shared" si="2"/>
        <v>1.9</v>
      </c>
      <c r="Q7" s="9">
        <f t="shared" si="2"/>
        <v>1.9</v>
      </c>
      <c r="R7" s="9">
        <f t="shared" si="2"/>
        <v>1.9</v>
      </c>
      <c r="S7" s="9">
        <f t="shared" si="2"/>
        <v>1.9</v>
      </c>
      <c r="T7" s="24"/>
      <c r="U7" s="25"/>
    </row>
    <row r="8" spans="1:21" ht="62.25" customHeight="1">
      <c r="A8" s="10" t="s">
        <v>33</v>
      </c>
      <c r="B8" s="3" t="s">
        <v>31</v>
      </c>
      <c r="C8" s="3" t="s">
        <v>30</v>
      </c>
      <c r="D8" s="3">
        <v>613</v>
      </c>
      <c r="E8" s="7" t="s">
        <v>24</v>
      </c>
      <c r="F8" s="4" t="s">
        <v>32</v>
      </c>
      <c r="G8" s="3">
        <v>244</v>
      </c>
      <c r="H8" s="3">
        <v>5</v>
      </c>
      <c r="I8" s="3">
        <v>5</v>
      </c>
      <c r="J8" s="3">
        <v>5</v>
      </c>
      <c r="K8" s="3">
        <v>0.8</v>
      </c>
      <c r="L8" s="3">
        <v>5</v>
      </c>
      <c r="M8" s="3">
        <v>2.1</v>
      </c>
      <c r="N8" s="3">
        <v>5</v>
      </c>
      <c r="O8" s="3">
        <v>3.4</v>
      </c>
      <c r="P8" s="3">
        <v>5</v>
      </c>
      <c r="Q8" s="3">
        <v>5</v>
      </c>
      <c r="R8" s="3">
        <v>5</v>
      </c>
      <c r="S8" s="3">
        <v>5</v>
      </c>
      <c r="T8" s="24"/>
      <c r="U8" s="25"/>
    </row>
    <row r="9" spans="1:21" ht="103.5" customHeight="1">
      <c r="A9" s="10" t="s">
        <v>34</v>
      </c>
      <c r="B9" s="3" t="s">
        <v>35</v>
      </c>
      <c r="C9" s="10" t="s">
        <v>30</v>
      </c>
      <c r="D9" s="9">
        <v>613</v>
      </c>
      <c r="E9" s="7" t="s">
        <v>24</v>
      </c>
      <c r="F9" s="11" t="s">
        <v>36</v>
      </c>
      <c r="G9" s="9">
        <v>244</v>
      </c>
      <c r="H9" s="12">
        <v>15</v>
      </c>
      <c r="I9" s="12">
        <v>15</v>
      </c>
      <c r="J9" s="12">
        <v>15</v>
      </c>
      <c r="K9" s="12"/>
      <c r="L9" s="12">
        <v>15</v>
      </c>
      <c r="M9" s="12"/>
      <c r="N9" s="12">
        <v>15</v>
      </c>
      <c r="O9" s="12"/>
      <c r="P9" s="12">
        <v>15</v>
      </c>
      <c r="Q9" s="12">
        <v>15</v>
      </c>
      <c r="R9" s="12">
        <v>15</v>
      </c>
      <c r="S9" s="12">
        <v>15</v>
      </c>
      <c r="T9" s="24"/>
      <c r="U9" s="25"/>
    </row>
    <row r="10" spans="1:21" ht="78" customHeight="1">
      <c r="A10" s="10" t="s">
        <v>37</v>
      </c>
      <c r="B10" s="3" t="s">
        <v>42</v>
      </c>
      <c r="C10" s="3" t="s">
        <v>30</v>
      </c>
      <c r="D10" s="3">
        <v>613</v>
      </c>
      <c r="E10" s="7" t="s">
        <v>24</v>
      </c>
      <c r="F10" s="11" t="s">
        <v>43</v>
      </c>
      <c r="G10" s="3">
        <v>244</v>
      </c>
      <c r="H10" s="6">
        <v>24.5</v>
      </c>
      <c r="I10" s="6">
        <v>24.5</v>
      </c>
      <c r="J10" s="6">
        <v>36.700000000000003</v>
      </c>
      <c r="K10" s="6"/>
      <c r="L10" s="6">
        <v>36.700000000000003</v>
      </c>
      <c r="M10" s="6"/>
      <c r="N10" s="6">
        <v>36.700000000000003</v>
      </c>
      <c r="O10" s="6">
        <v>36.700000000000003</v>
      </c>
      <c r="P10" s="6">
        <v>36.700000000000003</v>
      </c>
      <c r="Q10" s="6">
        <v>36.700000000000003</v>
      </c>
      <c r="R10" s="6">
        <v>61.2</v>
      </c>
      <c r="S10" s="6">
        <v>85.7</v>
      </c>
      <c r="T10" s="24"/>
      <c r="U10" s="25"/>
    </row>
    <row r="11" spans="1:21" ht="100.5" customHeight="1">
      <c r="A11" s="10" t="s">
        <v>38</v>
      </c>
      <c r="B11" s="3" t="s">
        <v>140</v>
      </c>
      <c r="C11" s="3" t="s">
        <v>30</v>
      </c>
      <c r="D11" s="3">
        <v>613</v>
      </c>
      <c r="E11" s="7" t="s">
        <v>24</v>
      </c>
      <c r="F11" s="11" t="s">
        <v>142</v>
      </c>
      <c r="G11" s="3">
        <v>244</v>
      </c>
      <c r="H11" s="6"/>
      <c r="I11" s="6"/>
      <c r="J11" s="6"/>
      <c r="K11" s="6"/>
      <c r="L11" s="6">
        <v>860</v>
      </c>
      <c r="M11" s="6"/>
      <c r="N11" s="6">
        <v>860</v>
      </c>
      <c r="O11" s="6"/>
      <c r="P11" s="6">
        <v>860</v>
      </c>
      <c r="Q11" s="6">
        <v>860</v>
      </c>
      <c r="R11" s="6"/>
      <c r="S11" s="6"/>
      <c r="T11" s="24"/>
      <c r="U11" s="25"/>
    </row>
    <row r="12" spans="1:21" ht="85.5" customHeight="1">
      <c r="A12" s="10" t="s">
        <v>41</v>
      </c>
      <c r="B12" s="3" t="s">
        <v>39</v>
      </c>
      <c r="C12" s="3" t="s">
        <v>30</v>
      </c>
      <c r="D12" s="3">
        <v>613</v>
      </c>
      <c r="E12" s="7" t="s">
        <v>24</v>
      </c>
      <c r="F12" s="11" t="s">
        <v>40</v>
      </c>
      <c r="G12" s="3">
        <v>244</v>
      </c>
      <c r="H12" s="6">
        <v>1.2</v>
      </c>
      <c r="I12" s="6">
        <v>1.2</v>
      </c>
      <c r="J12" s="6">
        <v>1.8</v>
      </c>
      <c r="K12" s="6"/>
      <c r="L12" s="6">
        <v>1.8</v>
      </c>
      <c r="M12" s="6"/>
      <c r="N12" s="6">
        <v>1.8</v>
      </c>
      <c r="O12" s="6">
        <v>1.8</v>
      </c>
      <c r="P12" s="6">
        <v>1.8</v>
      </c>
      <c r="Q12" s="6">
        <v>1.8</v>
      </c>
      <c r="R12" s="6"/>
      <c r="S12" s="6"/>
      <c r="T12" s="24"/>
      <c r="U12" s="25"/>
    </row>
    <row r="13" spans="1:21" ht="114" customHeight="1">
      <c r="A13" s="10" t="s">
        <v>44</v>
      </c>
      <c r="B13" s="3" t="s">
        <v>141</v>
      </c>
      <c r="C13" s="3" t="s">
        <v>30</v>
      </c>
      <c r="D13" s="3">
        <v>613</v>
      </c>
      <c r="E13" s="7" t="s">
        <v>24</v>
      </c>
      <c r="F13" s="11" t="s">
        <v>143</v>
      </c>
      <c r="G13" s="3">
        <v>244</v>
      </c>
      <c r="H13" s="6"/>
      <c r="I13" s="6"/>
      <c r="J13" s="6"/>
      <c r="K13" s="6"/>
      <c r="L13" s="6">
        <v>43</v>
      </c>
      <c r="M13" s="6"/>
      <c r="N13" s="6">
        <v>43</v>
      </c>
      <c r="O13" s="6"/>
      <c r="P13" s="6">
        <v>43</v>
      </c>
      <c r="Q13" s="6">
        <v>43</v>
      </c>
      <c r="R13" s="6"/>
      <c r="S13" s="6"/>
      <c r="T13" s="24"/>
      <c r="U13" s="25"/>
    </row>
    <row r="14" spans="1:21" ht="60.75" customHeight="1">
      <c r="A14" s="10" t="s">
        <v>59</v>
      </c>
      <c r="B14" s="3" t="s">
        <v>45</v>
      </c>
      <c r="C14" s="3" t="s">
        <v>30</v>
      </c>
      <c r="D14" s="3">
        <v>613</v>
      </c>
      <c r="E14" s="7" t="s">
        <v>26</v>
      </c>
      <c r="F14" s="11" t="s">
        <v>46</v>
      </c>
      <c r="G14" s="3">
        <v>244</v>
      </c>
      <c r="H14" s="6">
        <v>1.9</v>
      </c>
      <c r="I14" s="6">
        <v>1.9</v>
      </c>
      <c r="J14" s="6">
        <v>1.9</v>
      </c>
      <c r="K14" s="6"/>
      <c r="L14" s="6">
        <v>1.9</v>
      </c>
      <c r="M14" s="6"/>
      <c r="N14" s="6">
        <v>1.9</v>
      </c>
      <c r="O14" s="6"/>
      <c r="P14" s="6">
        <v>1.9</v>
      </c>
      <c r="Q14" s="6">
        <v>1.9</v>
      </c>
      <c r="R14" s="6">
        <v>1.9</v>
      </c>
      <c r="S14" s="6">
        <v>1.9</v>
      </c>
      <c r="T14" s="24"/>
      <c r="U14" s="25"/>
    </row>
    <row r="15" spans="1:21" ht="126" customHeight="1">
      <c r="A15" s="2" t="s">
        <v>120</v>
      </c>
      <c r="B15" s="2" t="s">
        <v>47</v>
      </c>
      <c r="C15" s="3" t="s">
        <v>30</v>
      </c>
      <c r="D15" s="9">
        <v>613</v>
      </c>
      <c r="E15" s="13" t="s">
        <v>109</v>
      </c>
      <c r="F15" s="11" t="s">
        <v>110</v>
      </c>
      <c r="G15" s="3" t="s">
        <v>111</v>
      </c>
      <c r="H15" s="9">
        <v>6711.9</v>
      </c>
      <c r="I15" s="9">
        <v>6332.7</v>
      </c>
      <c r="J15" s="9">
        <f>J16+J17+J18</f>
        <v>3320.1</v>
      </c>
      <c r="K15" s="9">
        <f t="shared" ref="K15:S15" si="3">K16+K17+K18</f>
        <v>618</v>
      </c>
      <c r="L15" s="9">
        <f>L16+L17</f>
        <v>6605.6999999999989</v>
      </c>
      <c r="M15" s="9">
        <f>M16+M17</f>
        <v>1383.3999999999999</v>
      </c>
      <c r="N15" s="9">
        <f t="shared" si="3"/>
        <v>6899.0999999999995</v>
      </c>
      <c r="O15" s="9">
        <f t="shared" si="3"/>
        <v>3035.9</v>
      </c>
      <c r="P15" s="9">
        <f t="shared" si="3"/>
        <v>6899.0999999999995</v>
      </c>
      <c r="Q15" s="9">
        <f t="shared" si="3"/>
        <v>6899.0999999999995</v>
      </c>
      <c r="R15" s="9">
        <f t="shared" si="3"/>
        <v>696.09999999999991</v>
      </c>
      <c r="S15" s="9">
        <f t="shared" si="3"/>
        <v>549.5</v>
      </c>
      <c r="T15" s="24"/>
      <c r="U15" s="25"/>
    </row>
    <row r="16" spans="1:21" ht="82.5" customHeight="1">
      <c r="A16" s="2" t="s">
        <v>21</v>
      </c>
      <c r="B16" s="2" t="s">
        <v>6</v>
      </c>
      <c r="C16" s="3" t="s">
        <v>30</v>
      </c>
      <c r="D16" s="9">
        <v>613</v>
      </c>
      <c r="E16" s="13" t="s">
        <v>112</v>
      </c>
      <c r="F16" s="13" t="s">
        <v>113</v>
      </c>
      <c r="G16" s="3" t="s">
        <v>114</v>
      </c>
      <c r="H16" s="9">
        <v>5656.8</v>
      </c>
      <c r="I16" s="9">
        <v>5301.3</v>
      </c>
      <c r="J16" s="9">
        <f>J27+J28+J29+J30+J31+J32+J33+J34+J35+J36+J37+J38+J39+J40+J41+J42+J43</f>
        <v>2963.5</v>
      </c>
      <c r="K16" s="9">
        <f>K27+K28+K29+K30+K31+K32+K33+K34+K35+K36+K37+K38+K39+K40+K41+K42+K43</f>
        <v>618</v>
      </c>
      <c r="L16" s="9">
        <f>L27+L31+L32+L33+L34+L36+L37+L38+L39+L40+L42+L43</f>
        <v>5992.7999999999993</v>
      </c>
      <c r="M16" s="9">
        <f>M27+M31+M32+M33+M34+M36+M37+M38+M39+M40+M42+M43</f>
        <v>1383.3999999999999</v>
      </c>
      <c r="N16" s="9">
        <f>N27+N28+N29+N30+N31+N32+N33+N34+N35+N36+N37+N38+N39+N40+N42+N43</f>
        <v>6286.2</v>
      </c>
      <c r="O16" s="9">
        <f>O27+O28+O29+O30+O31+O32+O33+O34+O35+O36+O37+O38+O39+O40+O42+O43</f>
        <v>2829.1</v>
      </c>
      <c r="P16" s="9">
        <f>P27+P28+P29+P30+P31+P32+P33+P34+P35+P36+P37+P38+P39+P40+P42+P43</f>
        <v>6286.2</v>
      </c>
      <c r="Q16" s="9">
        <f>Q27+Q28+Q29+Q30+Q31+Q32+Q33+Q34+Q35+Q36+Q37+Q38+Q39+Q40+Q42+Q43</f>
        <v>6286.2</v>
      </c>
      <c r="R16" s="9">
        <f>R27+R28+R29+R30+R31+R32+R33+R34+R35+R36+R37+R38+R39+R40+R42+R43</f>
        <v>555.4</v>
      </c>
      <c r="S16" s="9">
        <f>S27+S28+S29+S30+S31+S32+S33+S34+S35+S36+S37+S38+S39+S40+S42+S43</f>
        <v>389.5</v>
      </c>
      <c r="T16" s="24"/>
      <c r="U16" s="25"/>
    </row>
    <row r="17" spans="1:21" ht="64.5" customHeight="1">
      <c r="A17" s="2" t="s">
        <v>22</v>
      </c>
      <c r="B17" s="3" t="s">
        <v>7</v>
      </c>
      <c r="C17" s="3" t="s">
        <v>30</v>
      </c>
      <c r="D17" s="6">
        <v>613</v>
      </c>
      <c r="E17" s="11" t="s">
        <v>55</v>
      </c>
      <c r="F17" s="11" t="s">
        <v>64</v>
      </c>
      <c r="G17" s="6">
        <v>244</v>
      </c>
      <c r="H17" s="6">
        <v>1055.0999999999999</v>
      </c>
      <c r="I17" s="6">
        <v>1031.4000000000001</v>
      </c>
      <c r="J17" s="6">
        <f>J20+J21+J24</f>
        <v>356.59999999999997</v>
      </c>
      <c r="K17" s="6">
        <f>K20+K21+K24</f>
        <v>0</v>
      </c>
      <c r="L17" s="6">
        <f>L20+L21+L22+L23+L24</f>
        <v>612.9</v>
      </c>
      <c r="M17" s="6">
        <f>M20+M21+M22+M23+M24</f>
        <v>0</v>
      </c>
      <c r="N17" s="6">
        <f>N20+N21+N22+N23+N24</f>
        <v>612.9</v>
      </c>
      <c r="O17" s="6">
        <f>O20+O21+O22+O23+O24</f>
        <v>206.79999999999998</v>
      </c>
      <c r="P17" s="6">
        <f>P20+P21+P22+P23+P24</f>
        <v>612.9</v>
      </c>
      <c r="Q17" s="6">
        <f>Q20+Q21+Q22+Q23+Q24</f>
        <v>612.9</v>
      </c>
      <c r="R17" s="6">
        <f>R20+R21+R24</f>
        <v>140.69999999999999</v>
      </c>
      <c r="S17" s="6">
        <f>S20+S21+S24</f>
        <v>160</v>
      </c>
      <c r="T17" s="24"/>
      <c r="U17" s="25"/>
    </row>
    <row r="18" spans="1:21" ht="100.5" customHeight="1">
      <c r="A18" s="2" t="s">
        <v>48</v>
      </c>
      <c r="B18" s="3" t="s">
        <v>49</v>
      </c>
      <c r="C18" s="3" t="s">
        <v>30</v>
      </c>
      <c r="D18" s="6">
        <v>613</v>
      </c>
      <c r="E18" s="13" t="s">
        <v>115</v>
      </c>
      <c r="F18" s="11" t="s">
        <v>116</v>
      </c>
      <c r="G18" s="3" t="s">
        <v>117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4"/>
      <c r="U18" s="25"/>
    </row>
    <row r="19" spans="1:21" ht="114.75" customHeight="1">
      <c r="A19" s="10" t="s">
        <v>33</v>
      </c>
      <c r="B19" s="3" t="s">
        <v>50</v>
      </c>
      <c r="C19" s="3" t="s">
        <v>30</v>
      </c>
      <c r="D19" s="6">
        <v>613</v>
      </c>
      <c r="E19" s="11" t="s">
        <v>51</v>
      </c>
      <c r="F19" s="11" t="s">
        <v>52</v>
      </c>
      <c r="G19" s="3" t="s">
        <v>53</v>
      </c>
      <c r="H19" s="3">
        <v>64.099999999999994</v>
      </c>
      <c r="I19" s="6">
        <v>64.099999999999994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24"/>
      <c r="U19" s="25"/>
    </row>
    <row r="20" spans="1:21" ht="60.75" customHeight="1">
      <c r="A20" s="10" t="s">
        <v>34</v>
      </c>
      <c r="B20" s="3" t="s">
        <v>54</v>
      </c>
      <c r="C20" s="3" t="s">
        <v>30</v>
      </c>
      <c r="D20" s="6">
        <v>613</v>
      </c>
      <c r="E20" s="11" t="s">
        <v>55</v>
      </c>
      <c r="F20" s="11" t="s">
        <v>56</v>
      </c>
      <c r="G20" s="3">
        <v>244</v>
      </c>
      <c r="H20" s="3">
        <v>202.3</v>
      </c>
      <c r="I20" s="6">
        <v>178.6</v>
      </c>
      <c r="J20" s="6">
        <v>131.9</v>
      </c>
      <c r="K20" s="6"/>
      <c r="L20" s="6">
        <v>131.9</v>
      </c>
      <c r="M20" s="6"/>
      <c r="N20" s="6">
        <v>131.9</v>
      </c>
      <c r="O20" s="6">
        <v>19.100000000000001</v>
      </c>
      <c r="P20" s="6">
        <v>131.9</v>
      </c>
      <c r="Q20" s="6">
        <v>131.9</v>
      </c>
      <c r="R20" s="6">
        <v>140.69999999999999</v>
      </c>
      <c r="S20" s="6">
        <v>160</v>
      </c>
      <c r="T20" s="24"/>
      <c r="U20" s="25"/>
    </row>
    <row r="21" spans="1:21" ht="162.75" customHeight="1">
      <c r="A21" s="10" t="s">
        <v>37</v>
      </c>
      <c r="B21" s="3" t="s">
        <v>57</v>
      </c>
      <c r="C21" s="3" t="s">
        <v>30</v>
      </c>
      <c r="D21" s="15">
        <v>613</v>
      </c>
      <c r="E21" s="11" t="s">
        <v>55</v>
      </c>
      <c r="F21" s="11" t="s">
        <v>58</v>
      </c>
      <c r="G21" s="3">
        <v>244</v>
      </c>
      <c r="H21" s="15">
        <v>208.1</v>
      </c>
      <c r="I21" s="15">
        <v>208.1</v>
      </c>
      <c r="J21" s="15">
        <v>222</v>
      </c>
      <c r="K21" s="15"/>
      <c r="L21" s="15">
        <v>222</v>
      </c>
      <c r="M21" s="15"/>
      <c r="N21" s="15">
        <v>222</v>
      </c>
      <c r="O21" s="15">
        <v>185</v>
      </c>
      <c r="P21" s="15">
        <v>222</v>
      </c>
      <c r="Q21" s="15">
        <v>222</v>
      </c>
      <c r="R21" s="15"/>
      <c r="S21" s="15"/>
      <c r="T21" s="15"/>
      <c r="U21" s="15"/>
    </row>
    <row r="22" spans="1:21" ht="135" customHeight="1">
      <c r="A22" s="10" t="s">
        <v>38</v>
      </c>
      <c r="B22" s="3" t="s">
        <v>144</v>
      </c>
      <c r="C22" s="3" t="s">
        <v>30</v>
      </c>
      <c r="D22" s="15">
        <v>613</v>
      </c>
      <c r="E22" s="11" t="s">
        <v>55</v>
      </c>
      <c r="F22" s="11" t="s">
        <v>145</v>
      </c>
      <c r="G22" s="3">
        <v>244</v>
      </c>
      <c r="H22" s="15"/>
      <c r="I22" s="15"/>
      <c r="J22" s="15"/>
      <c r="K22" s="15"/>
      <c r="L22" s="15">
        <v>256</v>
      </c>
      <c r="M22" s="15"/>
      <c r="N22" s="15">
        <v>256</v>
      </c>
      <c r="O22" s="15"/>
      <c r="P22" s="15">
        <v>256</v>
      </c>
      <c r="Q22" s="15">
        <v>256</v>
      </c>
      <c r="R22" s="15"/>
      <c r="S22" s="15"/>
      <c r="T22" s="15"/>
      <c r="U22" s="15"/>
    </row>
    <row r="23" spans="1:21" ht="146.25" customHeight="1">
      <c r="A23" s="10" t="s">
        <v>41</v>
      </c>
      <c r="B23" s="3" t="s">
        <v>146</v>
      </c>
      <c r="C23" s="3" t="s">
        <v>30</v>
      </c>
      <c r="D23" s="15">
        <v>613</v>
      </c>
      <c r="E23" s="11" t="s">
        <v>55</v>
      </c>
      <c r="F23" s="11" t="s">
        <v>147</v>
      </c>
      <c r="G23" s="3">
        <v>244</v>
      </c>
      <c r="H23" s="6"/>
      <c r="I23" s="6"/>
      <c r="J23" s="16"/>
      <c r="K23" s="16"/>
      <c r="L23" s="16">
        <v>0.3</v>
      </c>
      <c r="M23" s="16"/>
      <c r="N23" s="16">
        <v>0.3</v>
      </c>
      <c r="O23" s="16"/>
      <c r="P23" s="15">
        <v>0.3</v>
      </c>
      <c r="Q23" s="15">
        <v>0.3</v>
      </c>
      <c r="R23" s="15"/>
      <c r="S23" s="15"/>
      <c r="T23" s="15"/>
      <c r="U23" s="15"/>
    </row>
    <row r="24" spans="1:21" ht="171" customHeight="1">
      <c r="A24" s="10" t="s">
        <v>44</v>
      </c>
      <c r="B24" s="3" t="s">
        <v>60</v>
      </c>
      <c r="C24" s="3" t="s">
        <v>30</v>
      </c>
      <c r="D24" s="15">
        <v>613</v>
      </c>
      <c r="E24" s="11" t="s">
        <v>55</v>
      </c>
      <c r="F24" s="11" t="s">
        <v>61</v>
      </c>
      <c r="G24" s="15">
        <v>244</v>
      </c>
      <c r="H24" s="15">
        <v>2.5</v>
      </c>
      <c r="I24" s="15">
        <v>2.5</v>
      </c>
      <c r="J24" s="15">
        <v>2.7</v>
      </c>
      <c r="K24" s="15"/>
      <c r="L24" s="15">
        <v>2.7</v>
      </c>
      <c r="M24" s="15"/>
      <c r="N24" s="15">
        <v>2.7</v>
      </c>
      <c r="O24" s="15">
        <v>2.7</v>
      </c>
      <c r="P24" s="15">
        <v>2.7</v>
      </c>
      <c r="Q24" s="15">
        <v>2.7</v>
      </c>
      <c r="R24" s="15"/>
      <c r="S24" s="15"/>
      <c r="T24" s="15"/>
      <c r="U24" s="15"/>
    </row>
    <row r="25" spans="1:21" ht="184.5" customHeight="1">
      <c r="A25" s="10" t="s">
        <v>59</v>
      </c>
      <c r="B25" s="3" t="s">
        <v>122</v>
      </c>
      <c r="C25" s="3" t="s">
        <v>30</v>
      </c>
      <c r="D25" s="15">
        <v>613</v>
      </c>
      <c r="E25" s="11" t="s">
        <v>55</v>
      </c>
      <c r="F25" s="11" t="s">
        <v>123</v>
      </c>
      <c r="G25" s="3">
        <v>244</v>
      </c>
      <c r="H25" s="15">
        <v>634.6</v>
      </c>
      <c r="I25" s="15">
        <v>634.6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198.75" customHeight="1">
      <c r="A26" s="10" t="s">
        <v>62</v>
      </c>
      <c r="B26" s="3" t="s">
        <v>124</v>
      </c>
      <c r="C26" s="3" t="s">
        <v>30</v>
      </c>
      <c r="D26" s="15">
        <v>613</v>
      </c>
      <c r="E26" s="11" t="s">
        <v>55</v>
      </c>
      <c r="F26" s="11" t="s">
        <v>125</v>
      </c>
      <c r="G26" s="3">
        <v>244</v>
      </c>
      <c r="H26" s="15">
        <v>7.6</v>
      </c>
      <c r="I26" s="15">
        <v>7.6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135.75" customHeight="1">
      <c r="A27" s="10" t="s">
        <v>63</v>
      </c>
      <c r="B27" s="3" t="s">
        <v>137</v>
      </c>
      <c r="C27" s="3" t="s">
        <v>30</v>
      </c>
      <c r="D27" s="15">
        <v>613</v>
      </c>
      <c r="E27" s="11" t="s">
        <v>138</v>
      </c>
      <c r="F27" s="11" t="s">
        <v>139</v>
      </c>
      <c r="G27" s="3">
        <v>244</v>
      </c>
      <c r="H27" s="15"/>
      <c r="I27" s="15"/>
      <c r="J27" s="15">
        <v>446.1</v>
      </c>
      <c r="K27" s="15"/>
      <c r="L27" s="15">
        <v>446.5</v>
      </c>
      <c r="M27" s="15"/>
      <c r="N27" s="15">
        <v>446.5</v>
      </c>
      <c r="O27" s="15"/>
      <c r="P27" s="15">
        <v>446.5</v>
      </c>
      <c r="Q27" s="15">
        <v>446.5</v>
      </c>
      <c r="R27" s="15"/>
      <c r="S27" s="15"/>
      <c r="T27" s="15"/>
      <c r="U27" s="15"/>
    </row>
    <row r="28" spans="1:21" ht="60.75" customHeight="1">
      <c r="A28" s="10" t="s">
        <v>65</v>
      </c>
      <c r="B28" s="3" t="s">
        <v>67</v>
      </c>
      <c r="C28" s="3" t="s">
        <v>30</v>
      </c>
      <c r="D28" s="15">
        <v>613</v>
      </c>
      <c r="E28" s="13" t="s">
        <v>68</v>
      </c>
      <c r="F28" s="17" t="s">
        <v>69</v>
      </c>
      <c r="G28" s="15">
        <v>244</v>
      </c>
      <c r="H28" s="15">
        <v>64.5</v>
      </c>
      <c r="I28" s="15">
        <v>64.5</v>
      </c>
      <c r="J28" s="15"/>
      <c r="K28" s="15"/>
      <c r="L28" s="15"/>
      <c r="M28" s="15"/>
      <c r="N28" s="15">
        <v>260.89999999999998</v>
      </c>
      <c r="O28" s="15">
        <v>149.4</v>
      </c>
      <c r="P28" s="15">
        <v>260.89999999999998</v>
      </c>
      <c r="Q28" s="15">
        <v>260.89999999999998</v>
      </c>
      <c r="R28" s="15"/>
      <c r="S28" s="15"/>
      <c r="T28" s="15"/>
      <c r="U28" s="15"/>
    </row>
    <row r="29" spans="1:21" ht="124.5" customHeight="1">
      <c r="A29" s="10" t="s">
        <v>66</v>
      </c>
      <c r="B29" s="3" t="s">
        <v>127</v>
      </c>
      <c r="C29" s="3" t="s">
        <v>30</v>
      </c>
      <c r="D29" s="15">
        <v>613</v>
      </c>
      <c r="E29" s="13" t="s">
        <v>71</v>
      </c>
      <c r="F29" s="17" t="s">
        <v>73</v>
      </c>
      <c r="G29" s="15">
        <v>244</v>
      </c>
      <c r="H29" s="15">
        <v>344</v>
      </c>
      <c r="I29" s="15">
        <v>282.10000000000002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138.75" customHeight="1">
      <c r="A30" s="10" t="s">
        <v>70</v>
      </c>
      <c r="B30" s="3" t="s">
        <v>128</v>
      </c>
      <c r="C30" s="3" t="s">
        <v>30</v>
      </c>
      <c r="D30" s="15">
        <v>613</v>
      </c>
      <c r="E30" s="13" t="s">
        <v>71</v>
      </c>
      <c r="F30" s="17" t="s">
        <v>75</v>
      </c>
      <c r="G30" s="15">
        <v>244</v>
      </c>
      <c r="H30" s="15">
        <v>1.9</v>
      </c>
      <c r="I30" s="15">
        <v>1.9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61.5" customHeight="1">
      <c r="A31" s="10" t="s">
        <v>72</v>
      </c>
      <c r="B31" s="3" t="s">
        <v>77</v>
      </c>
      <c r="C31" s="3" t="s">
        <v>30</v>
      </c>
      <c r="D31" s="15">
        <v>613</v>
      </c>
      <c r="E31" s="13" t="s">
        <v>78</v>
      </c>
      <c r="F31" s="17" t="s">
        <v>79</v>
      </c>
      <c r="G31" s="15">
        <v>244</v>
      </c>
      <c r="H31" s="15">
        <v>311.3</v>
      </c>
      <c r="I31" s="15">
        <v>311.3</v>
      </c>
      <c r="J31" s="15">
        <v>621.6</v>
      </c>
      <c r="K31" s="15">
        <v>112.2</v>
      </c>
      <c r="L31" s="15">
        <v>621.6</v>
      </c>
      <c r="M31" s="15">
        <v>252.5</v>
      </c>
      <c r="N31" s="15">
        <v>621.6</v>
      </c>
      <c r="O31" s="15">
        <v>401.2</v>
      </c>
      <c r="P31" s="15">
        <v>621.6</v>
      </c>
      <c r="Q31" s="15">
        <v>621.6</v>
      </c>
      <c r="R31" s="15"/>
      <c r="S31" s="15"/>
      <c r="T31" s="15"/>
      <c r="U31" s="15"/>
    </row>
    <row r="32" spans="1:21" ht="65.25" customHeight="1">
      <c r="A32" s="10" t="s">
        <v>74</v>
      </c>
      <c r="B32" s="3" t="s">
        <v>81</v>
      </c>
      <c r="C32" s="3" t="s">
        <v>30</v>
      </c>
      <c r="D32" s="15">
        <v>613</v>
      </c>
      <c r="E32" s="13" t="s">
        <v>78</v>
      </c>
      <c r="F32" s="17" t="s">
        <v>88</v>
      </c>
      <c r="G32" s="15">
        <v>244</v>
      </c>
      <c r="H32" s="15">
        <v>23.4</v>
      </c>
      <c r="I32" s="15">
        <v>23.4</v>
      </c>
      <c r="J32" s="15">
        <v>24.1</v>
      </c>
      <c r="K32" s="15"/>
      <c r="L32" s="15">
        <v>24.1</v>
      </c>
      <c r="M32" s="15">
        <v>7.4</v>
      </c>
      <c r="N32" s="15">
        <v>30.5</v>
      </c>
      <c r="O32" s="15">
        <v>30.5</v>
      </c>
      <c r="P32" s="15">
        <v>30.5</v>
      </c>
      <c r="Q32" s="15">
        <v>30.5</v>
      </c>
      <c r="R32" s="15"/>
      <c r="S32" s="15"/>
      <c r="T32" s="15"/>
      <c r="U32" s="15"/>
    </row>
    <row r="33" spans="1:21" ht="60" customHeight="1">
      <c r="A33" s="10" t="s">
        <v>76</v>
      </c>
      <c r="B33" s="3" t="s">
        <v>83</v>
      </c>
      <c r="C33" s="3" t="s">
        <v>30</v>
      </c>
      <c r="D33" s="15">
        <v>613</v>
      </c>
      <c r="E33" s="13" t="s">
        <v>78</v>
      </c>
      <c r="F33" s="17" t="s">
        <v>89</v>
      </c>
      <c r="G33" s="15">
        <v>244</v>
      </c>
      <c r="H33" s="15">
        <v>5.5</v>
      </c>
      <c r="I33" s="15">
        <v>5.0999999999999996</v>
      </c>
      <c r="J33" s="15">
        <v>5.5</v>
      </c>
      <c r="K33" s="15"/>
      <c r="L33" s="15">
        <v>5.5</v>
      </c>
      <c r="M33" s="15">
        <v>1.9</v>
      </c>
      <c r="N33" s="15">
        <v>5.5</v>
      </c>
      <c r="O33" s="15">
        <v>2.2000000000000002</v>
      </c>
      <c r="P33" s="15">
        <v>5.5</v>
      </c>
      <c r="Q33" s="15">
        <v>5.5</v>
      </c>
      <c r="R33" s="15"/>
      <c r="S33" s="15"/>
      <c r="T33" s="15"/>
      <c r="U33" s="15"/>
    </row>
    <row r="34" spans="1:21" ht="60.75" customHeight="1">
      <c r="A34" s="10" t="s">
        <v>80</v>
      </c>
      <c r="B34" s="3" t="s">
        <v>85</v>
      </c>
      <c r="C34" s="3" t="s">
        <v>30</v>
      </c>
      <c r="D34" s="15">
        <v>613</v>
      </c>
      <c r="E34" s="13" t="s">
        <v>78</v>
      </c>
      <c r="F34" s="17" t="s">
        <v>90</v>
      </c>
      <c r="G34" s="3" t="s">
        <v>92</v>
      </c>
      <c r="H34" s="15">
        <v>2582.6999999999998</v>
      </c>
      <c r="I34" s="15">
        <v>2289.5</v>
      </c>
      <c r="J34" s="15">
        <v>1620.4</v>
      </c>
      <c r="K34" s="15">
        <v>423.9</v>
      </c>
      <c r="L34" s="15">
        <v>1722.9</v>
      </c>
      <c r="M34" s="15">
        <v>875.8</v>
      </c>
      <c r="N34" s="15">
        <v>1722.9</v>
      </c>
      <c r="O34" s="15">
        <v>1228.5</v>
      </c>
      <c r="P34" s="15">
        <v>1722.9</v>
      </c>
      <c r="Q34" s="15">
        <v>1722.9</v>
      </c>
      <c r="R34" s="15">
        <v>555.4</v>
      </c>
      <c r="S34" s="15">
        <v>389.5</v>
      </c>
      <c r="T34" s="15"/>
      <c r="U34" s="15"/>
    </row>
    <row r="35" spans="1:21" ht="60.75" customHeight="1">
      <c r="A35" s="10" t="s">
        <v>82</v>
      </c>
      <c r="B35" s="3" t="s">
        <v>132</v>
      </c>
      <c r="C35" s="3" t="s">
        <v>30</v>
      </c>
      <c r="D35" s="15">
        <v>613</v>
      </c>
      <c r="E35" s="13" t="s">
        <v>78</v>
      </c>
      <c r="F35" s="17" t="s">
        <v>133</v>
      </c>
      <c r="G35" s="3">
        <v>244</v>
      </c>
      <c r="H35" s="15">
        <v>24</v>
      </c>
      <c r="I35" s="15">
        <v>24</v>
      </c>
      <c r="J35" s="15"/>
      <c r="K35" s="15"/>
      <c r="L35" s="15"/>
      <c r="M35" s="15"/>
      <c r="N35" s="15">
        <v>26.1</v>
      </c>
      <c r="O35" s="15"/>
      <c r="P35" s="15">
        <v>26.1</v>
      </c>
      <c r="Q35" s="15">
        <v>26.1</v>
      </c>
      <c r="R35" s="15"/>
      <c r="S35" s="15"/>
      <c r="T35" s="15"/>
      <c r="U35" s="15"/>
    </row>
    <row r="36" spans="1:21" ht="281.25" customHeight="1">
      <c r="A36" s="10" t="s">
        <v>84</v>
      </c>
      <c r="B36" s="3" t="s">
        <v>87</v>
      </c>
      <c r="C36" s="3" t="s">
        <v>30</v>
      </c>
      <c r="D36" s="15">
        <v>613</v>
      </c>
      <c r="E36" s="13" t="s">
        <v>78</v>
      </c>
      <c r="F36" s="17" t="s">
        <v>91</v>
      </c>
      <c r="G36" s="3">
        <v>244</v>
      </c>
      <c r="H36" s="15">
        <v>172</v>
      </c>
      <c r="I36" s="15">
        <v>172</v>
      </c>
      <c r="J36" s="15">
        <v>245.8</v>
      </c>
      <c r="K36" s="15">
        <v>81.900000000000006</v>
      </c>
      <c r="L36" s="15">
        <v>344.6</v>
      </c>
      <c r="M36" s="15">
        <v>245.8</v>
      </c>
      <c r="N36" s="15">
        <v>344.6</v>
      </c>
      <c r="O36" s="15">
        <v>337.1</v>
      </c>
      <c r="P36" s="15">
        <v>344.6</v>
      </c>
      <c r="Q36" s="15">
        <v>344.6</v>
      </c>
      <c r="R36" s="15"/>
      <c r="S36" s="15"/>
      <c r="T36" s="15"/>
      <c r="U36" s="15"/>
    </row>
    <row r="37" spans="1:21" ht="147" customHeight="1">
      <c r="A37" s="10" t="s">
        <v>86</v>
      </c>
      <c r="B37" s="3" t="s">
        <v>94</v>
      </c>
      <c r="C37" s="3" t="s">
        <v>30</v>
      </c>
      <c r="D37" s="15">
        <v>613</v>
      </c>
      <c r="E37" s="13" t="s">
        <v>78</v>
      </c>
      <c r="F37" s="17" t="s">
        <v>95</v>
      </c>
      <c r="G37" s="3">
        <v>244</v>
      </c>
      <c r="H37" s="15"/>
      <c r="I37" s="15"/>
      <c r="J37" s="15"/>
      <c r="K37" s="15"/>
      <c r="L37" s="15">
        <v>330</v>
      </c>
      <c r="M37" s="15"/>
      <c r="N37" s="15">
        <v>330</v>
      </c>
      <c r="O37" s="15">
        <v>330</v>
      </c>
      <c r="P37" s="15">
        <v>330</v>
      </c>
      <c r="Q37" s="15">
        <v>330</v>
      </c>
      <c r="R37" s="15"/>
      <c r="S37" s="15"/>
      <c r="T37" s="15"/>
      <c r="U37" s="15"/>
    </row>
    <row r="38" spans="1:21" ht="146.25" customHeight="1">
      <c r="A38" s="10" t="s">
        <v>93</v>
      </c>
      <c r="B38" s="3" t="s">
        <v>97</v>
      </c>
      <c r="C38" s="3" t="s">
        <v>30</v>
      </c>
      <c r="D38" s="15">
        <v>613</v>
      </c>
      <c r="E38" s="13" t="s">
        <v>78</v>
      </c>
      <c r="F38" s="17" t="s">
        <v>73</v>
      </c>
      <c r="G38" s="3">
        <v>244</v>
      </c>
      <c r="H38" s="15"/>
      <c r="I38" s="15"/>
      <c r="J38" s="15"/>
      <c r="K38" s="15"/>
      <c r="L38" s="15">
        <v>345</v>
      </c>
      <c r="M38" s="15"/>
      <c r="N38" s="15">
        <v>345</v>
      </c>
      <c r="O38" s="15">
        <v>345</v>
      </c>
      <c r="P38" s="15">
        <v>345</v>
      </c>
      <c r="Q38" s="15">
        <v>345</v>
      </c>
      <c r="R38" s="15"/>
      <c r="S38" s="15"/>
      <c r="T38" s="15"/>
      <c r="U38" s="15"/>
    </row>
    <row r="39" spans="1:21" ht="163.5" customHeight="1">
      <c r="A39" s="10" t="s">
        <v>96</v>
      </c>
      <c r="B39" s="3" t="s">
        <v>121</v>
      </c>
      <c r="C39" s="3" t="s">
        <v>30</v>
      </c>
      <c r="D39" s="15">
        <v>613</v>
      </c>
      <c r="E39" s="13" t="s">
        <v>78</v>
      </c>
      <c r="F39" s="17" t="s">
        <v>99</v>
      </c>
      <c r="G39" s="3">
        <v>244</v>
      </c>
      <c r="H39" s="15"/>
      <c r="I39" s="15"/>
      <c r="J39" s="15"/>
      <c r="K39" s="15"/>
      <c r="L39" s="15">
        <v>3.5</v>
      </c>
      <c r="M39" s="15"/>
      <c r="N39" s="15">
        <v>3.5</v>
      </c>
      <c r="O39" s="15">
        <v>3.5</v>
      </c>
      <c r="P39" s="15">
        <v>3.5</v>
      </c>
      <c r="Q39" s="15">
        <v>3.5</v>
      </c>
      <c r="R39" s="15"/>
      <c r="S39" s="15"/>
      <c r="T39" s="15"/>
      <c r="U39" s="15"/>
    </row>
    <row r="40" spans="1:21" ht="163.5" customHeight="1">
      <c r="A40" s="10" t="s">
        <v>98</v>
      </c>
      <c r="B40" s="3" t="s">
        <v>101</v>
      </c>
      <c r="C40" s="3" t="s">
        <v>30</v>
      </c>
      <c r="D40" s="15">
        <v>613</v>
      </c>
      <c r="E40" s="13" t="s">
        <v>78</v>
      </c>
      <c r="F40" s="17" t="s">
        <v>75</v>
      </c>
      <c r="G40" s="3">
        <v>244</v>
      </c>
      <c r="H40" s="15"/>
      <c r="I40" s="15"/>
      <c r="J40" s="15"/>
      <c r="K40" s="15"/>
      <c r="L40" s="15">
        <v>1.7</v>
      </c>
      <c r="M40" s="15"/>
      <c r="N40" s="15">
        <v>1.7</v>
      </c>
      <c r="O40" s="15">
        <v>1.7</v>
      </c>
      <c r="P40" s="15">
        <v>1.7</v>
      </c>
      <c r="Q40" s="15">
        <v>1.7</v>
      </c>
      <c r="R40" s="15"/>
      <c r="S40" s="15"/>
      <c r="T40" s="15"/>
      <c r="U40" s="15"/>
    </row>
    <row r="41" spans="1:21" ht="200.25" customHeight="1">
      <c r="A41" s="10" t="s">
        <v>100</v>
      </c>
      <c r="B41" s="3" t="s">
        <v>104</v>
      </c>
      <c r="C41" s="3" t="s">
        <v>30</v>
      </c>
      <c r="D41" s="15">
        <v>613</v>
      </c>
      <c r="E41" s="13" t="s">
        <v>78</v>
      </c>
      <c r="F41" s="17" t="s">
        <v>102</v>
      </c>
      <c r="G41" s="3" t="s">
        <v>92</v>
      </c>
      <c r="H41" s="15">
        <v>33.1</v>
      </c>
      <c r="I41" s="15">
        <v>33.1</v>
      </c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409.5" customHeight="1">
      <c r="A42" s="10" t="s">
        <v>129</v>
      </c>
      <c r="B42" s="18" t="s">
        <v>106</v>
      </c>
      <c r="C42" s="3" t="s">
        <v>30</v>
      </c>
      <c r="D42" s="15">
        <v>613</v>
      </c>
      <c r="E42" s="13" t="s">
        <v>103</v>
      </c>
      <c r="F42" s="17" t="s">
        <v>105</v>
      </c>
      <c r="G42" s="15">
        <v>243</v>
      </c>
      <c r="H42" s="15">
        <v>1974.4</v>
      </c>
      <c r="I42" s="15">
        <v>1974.4</v>
      </c>
      <c r="J42" s="15"/>
      <c r="K42" s="15"/>
      <c r="L42" s="15">
        <v>2120</v>
      </c>
      <c r="M42" s="15"/>
      <c r="N42" s="15">
        <v>2120</v>
      </c>
      <c r="O42" s="15"/>
      <c r="P42" s="15">
        <v>2120</v>
      </c>
      <c r="Q42" s="15">
        <v>2120</v>
      </c>
      <c r="R42" s="15"/>
      <c r="S42" s="15"/>
      <c r="T42" s="15"/>
      <c r="U42" s="15"/>
    </row>
    <row r="43" spans="1:21" ht="409.5" customHeight="1">
      <c r="A43" s="10" t="s">
        <v>130</v>
      </c>
      <c r="B43" s="18" t="s">
        <v>107</v>
      </c>
      <c r="C43" s="3" t="s">
        <v>30</v>
      </c>
      <c r="D43" s="15">
        <v>613</v>
      </c>
      <c r="E43" s="13" t="s">
        <v>103</v>
      </c>
      <c r="F43" s="17" t="s">
        <v>108</v>
      </c>
      <c r="G43" s="15">
        <v>243</v>
      </c>
      <c r="H43" s="15">
        <v>55.9</v>
      </c>
      <c r="I43" s="15">
        <v>55.9</v>
      </c>
      <c r="J43" s="15"/>
      <c r="K43" s="15"/>
      <c r="L43" s="15">
        <v>27.4</v>
      </c>
      <c r="M43" s="15"/>
      <c r="N43" s="15">
        <v>27.4</v>
      </c>
      <c r="O43" s="15"/>
      <c r="P43" s="15">
        <v>27.4</v>
      </c>
      <c r="Q43" s="15">
        <v>27.4</v>
      </c>
      <c r="R43" s="15"/>
      <c r="S43" s="15"/>
      <c r="T43" s="15"/>
      <c r="U43" s="15"/>
    </row>
    <row r="44" spans="1:2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</row>
    <row r="45" spans="1:2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</row>
    <row r="46" spans="1:21">
      <c r="A46" s="20" t="s">
        <v>118</v>
      </c>
      <c r="B46" s="20"/>
      <c r="C46" s="20"/>
      <c r="D46" s="20"/>
      <c r="E46" s="20"/>
      <c r="F46" s="20"/>
      <c r="G46" s="21" t="s">
        <v>119</v>
      </c>
      <c r="H46" s="21"/>
      <c r="I46" s="21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</row>
  </sheetData>
  <mergeCells count="37">
    <mergeCell ref="T13:U13"/>
    <mergeCell ref="A1:U1"/>
    <mergeCell ref="D2:G2"/>
    <mergeCell ref="A2:A4"/>
    <mergeCell ref="B2:B4"/>
    <mergeCell ref="C2:C4"/>
    <mergeCell ref="P3:Q3"/>
    <mergeCell ref="R2:S2"/>
    <mergeCell ref="R3:R4"/>
    <mergeCell ref="S3:S4"/>
    <mergeCell ref="J2:Q2"/>
    <mergeCell ref="J3:K3"/>
    <mergeCell ref="H2:I3"/>
    <mergeCell ref="D3:D4"/>
    <mergeCell ref="L3:M3"/>
    <mergeCell ref="T8:U8"/>
    <mergeCell ref="T9:U9"/>
    <mergeCell ref="F3:F4"/>
    <mergeCell ref="T6:U6"/>
    <mergeCell ref="T2:U4"/>
    <mergeCell ref="T5:U5"/>
    <mergeCell ref="N3:O3"/>
    <mergeCell ref="A46:F46"/>
    <mergeCell ref="G46:I46"/>
    <mergeCell ref="E3:E4"/>
    <mergeCell ref="G3:G4"/>
    <mergeCell ref="T16:U16"/>
    <mergeCell ref="T17:U17"/>
    <mergeCell ref="T18:U18"/>
    <mergeCell ref="T19:U19"/>
    <mergeCell ref="T20:U20"/>
    <mergeCell ref="T10:U10"/>
    <mergeCell ref="T11:U11"/>
    <mergeCell ref="T12:U12"/>
    <mergeCell ref="T14:U14"/>
    <mergeCell ref="T15:U15"/>
    <mergeCell ref="T7:U7"/>
  </mergeCells>
  <pageMargins left="0.31496062992125984" right="0.31496062992125984" top="0.35433070866141736" bottom="0.35433070866141736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2019-10-28T04:12:51Z</dcterms:modified>
</cp:coreProperties>
</file>